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'Sheet1'!$A$1:$F$73</definedName>
  </definedNames>
  <calcPr fullCalcOnLoad="1"/>
</workbook>
</file>

<file path=xl/sharedStrings.xml><?xml version="1.0" encoding="utf-8"?>
<sst xmlns="http://schemas.openxmlformats.org/spreadsheetml/2006/main" count="134" uniqueCount="103">
  <si>
    <t>อบต.เสือหึง</t>
  </si>
  <si>
    <t>รายรับจริงประกอบงบทดลอง  และ  รายงานรับ-จ่าย เงินสด</t>
  </si>
  <si>
    <t>รายการ</t>
  </si>
  <si>
    <t>รหัสบัญชี</t>
  </si>
  <si>
    <t>ประมาณการ</t>
  </si>
  <si>
    <t>รับจริงเดือนนี้</t>
  </si>
  <si>
    <t>รับจริงตั้งแต่ต้นปี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</si>
  <si>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</si>
  <si>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</si>
  <si>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</si>
  <si>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</si>
  <si>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2.</t>
  </si>
  <si>
    <t>3.</t>
  </si>
  <si>
    <t>1.</t>
  </si>
  <si>
    <t>ภาษีป้าย</t>
  </si>
  <si>
    <t>อากรฆ่าสัตว์</t>
  </si>
  <si>
    <t>4.</t>
  </si>
  <si>
    <t>รวม</t>
  </si>
  <si>
    <t>รายได้ที่มิใช่ภาษีอากร</t>
  </si>
  <si>
    <t>หมวดค่าธรรมเนียม ค่าปรับ และใบอนุญาต</t>
  </si>
  <si>
    <t>ค่าปรับผิดสัญญา</t>
  </si>
  <si>
    <t>1</t>
  </si>
  <si>
    <t>2</t>
  </si>
  <si>
    <t>3</t>
  </si>
  <si>
    <t>4</t>
  </si>
  <si>
    <t>5</t>
  </si>
  <si>
    <t>หมวดรายได้จากทรัพย์สิน</t>
  </si>
  <si>
    <t>ดอกเบี้ยเงินฝากธนาคาร</t>
  </si>
  <si>
    <t>หมวดรายได้สาธารณูปโภคและการพาณิชย์</t>
  </si>
  <si>
    <t>กิจการประปา</t>
  </si>
  <si>
    <t xml:space="preserve">หมวดรายได้เบ็ดเตล็ด </t>
  </si>
  <si>
    <t>ค่าขายแบบแปลน</t>
  </si>
  <si>
    <t>ค่าถ่ายสำเนาเอกสาร</t>
  </si>
  <si>
    <t>รายได้เบ็ดเตล็ดอื่น ๆ</t>
  </si>
  <si>
    <t>หมวดรายได้จากการลงทุน</t>
  </si>
  <si>
    <t>ค่าขายทอดตลาดทรัพย์สิน</t>
  </si>
  <si>
    <t>รายได้ที่รัฐบาลเก็บแล้วจัดสรรให้ อบต.</t>
  </si>
  <si>
    <t>หมวดภาษีจัดสรร</t>
  </si>
  <si>
    <t>ภาษีธุรกิจเฉพาะ</t>
  </si>
  <si>
    <t>ภาษีสุรา</t>
  </si>
  <si>
    <t>ภาษีสรรพสามิต</t>
  </si>
  <si>
    <t>ภาษีการพนัน</t>
  </si>
  <si>
    <t>ค่าภาคหลวงแร่</t>
  </si>
  <si>
    <t>ค่าภาคหลวงปิโตรเลียม</t>
  </si>
  <si>
    <t>ค่าธรรมเนียมนิติกรรมที่ดิน</t>
  </si>
  <si>
    <t>ค่าอากรรังนกอีแอ่น</t>
  </si>
  <si>
    <t>รายได้ที่รัฐบาลอุดหนุนไม่ระบุวัตถุประสงค์</t>
  </si>
  <si>
    <t>อากรประทานบัตร</t>
  </si>
  <si>
    <t>เงินอุดหนุนทั่วไป</t>
  </si>
  <si>
    <t>รวมทั้งสิ้น</t>
  </si>
  <si>
    <t xml:space="preserve"> </t>
  </si>
  <si>
    <t>411000</t>
  </si>
  <si>
    <t>411001</t>
  </si>
  <si>
    <t>411002</t>
  </si>
  <si>
    <t>411003</t>
  </si>
  <si>
    <t>411004</t>
  </si>
  <si>
    <t>412000</t>
  </si>
  <si>
    <t>ค่าปรับผู้กระทำผิดกฏหมายและข้อบังคับท้องถิ่น</t>
  </si>
  <si>
    <t>ค่าปรับผู้กระทำผิดกฏหมายจราจรทางบก</t>
  </si>
  <si>
    <t>ค่าธรรมเนียมเกี่ยวกับใบอนุญาตการขายสุรา</t>
  </si>
  <si>
    <t>412209</t>
  </si>
  <si>
    <t>412104</t>
  </si>
  <si>
    <t>412202</t>
  </si>
  <si>
    <t>412210</t>
  </si>
  <si>
    <t>412103</t>
  </si>
  <si>
    <t>413000</t>
  </si>
  <si>
    <t>414000</t>
  </si>
  <si>
    <t>415000</t>
  </si>
  <si>
    <t>415004</t>
  </si>
  <si>
    <t>415007</t>
  </si>
  <si>
    <t>415999</t>
  </si>
  <si>
    <t>416000</t>
  </si>
  <si>
    <t>416001</t>
  </si>
  <si>
    <t>421000</t>
  </si>
  <si>
    <t>ภาษีมูลค่าเพิ่ม 1ใน9</t>
  </si>
  <si>
    <t>ภาษีมูลค่าเพิ่มตาม พรบ.</t>
  </si>
  <si>
    <t>421004</t>
  </si>
  <si>
    <t>421002</t>
  </si>
  <si>
    <t>421005</t>
  </si>
  <si>
    <t>421006</t>
  </si>
  <si>
    <t>421007</t>
  </si>
  <si>
    <t>421008</t>
  </si>
  <si>
    <t>421012</t>
  </si>
  <si>
    <t>421013</t>
  </si>
  <si>
    <t>421015</t>
  </si>
  <si>
    <t>421016</t>
  </si>
  <si>
    <t>0</t>
  </si>
  <si>
    <t>430000</t>
  </si>
  <si>
    <t>5.</t>
  </si>
  <si>
    <t>ลูกหนี้ - ภาษีบำรุงท้องที่</t>
  </si>
  <si>
    <t>ค่าธรรมเนียมใบขออนุญาตใช้น้ำ</t>
  </si>
  <si>
    <t>เงินอุดหนุนเฉพาะกิจ - ค่าตอบแทนครู</t>
  </si>
  <si>
    <t>เงินอุดหนุนศุนย์พัฒนาครอบครัวในชุมชน</t>
  </si>
  <si>
    <t>เงินอุดหนุนปรับสภาพบ้านคนพิการ</t>
  </si>
  <si>
    <t>6</t>
  </si>
  <si>
    <t>เงินอุดหนุนคนชรา</t>
  </si>
  <si>
    <t>เงินอุดหนุนคนพิการ</t>
  </si>
  <si>
    <t>7</t>
  </si>
  <si>
    <t>8</t>
  </si>
  <si>
    <t>เงินอุดหนุนวัสดุการศึกษาศูนย์เด็กเล็ก</t>
  </si>
  <si>
    <t>เงินอุดหนุน- แก้ไขปัญหายาเสพติด</t>
  </si>
  <si>
    <t>ค่าธรรมเนียมจดทะเบียนพาณิชย์</t>
  </si>
  <si>
    <t>ณ. วันที่   31 มกราคม   2556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</si>
</sst>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4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3" fontId="0" fillId="0" borderId="0" xfId="0" applyNumberFormat="1" applyAlignment="1">
      <alignment horizontal="right"/>
    </xf>
    <xf numFmtId="43" fontId="1" fillId="0" borderId="10" xfId="0" applyNumberFormat="1" applyFont="1" applyBorder="1" applyAlignment="1">
      <alignment horizontal="center"/>
    </xf>
    <xf numFmtId="43" fontId="0" fillId="0" borderId="15" xfId="0" applyNumberForma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3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3" fontId="0" fillId="0" borderId="15" xfId="0" applyNumberFormat="1" applyFon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11" xfId="0" applyNumberFormat="1" applyBorder="1" applyAlignment="1">
      <alignment horizontal="left"/>
    </xf>
    <xf numFmtId="4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49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right"/>
    </xf>
    <xf numFmtId="49" fontId="0" fillId="0" borderId="23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3" fontId="1" fillId="0" borderId="17" xfId="0" applyNumberFormat="1" applyFont="1" applyBorder="1" applyAlignment="1">
      <alignment horizontal="right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3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Normal="75" zoomScaleSheetLayoutView="100" zoomScalePageLayoutView="0" workbookViewId="0" topLeftCell="A13">
      <selection activeCell="E61" sqref="E61"/>
    </sheetView>
  </sheetViews>
  <sheetFormatPr defaultColWidth="9.140625" defaultRowHeight="21.75"/>
  <cols>
    <col min="1" max="1" width="5.140625" style="1" customWidth="1"/>
    <col min="2" max="2" width="37.7109375" style="0" customWidth="1"/>
    <col min="3" max="3" width="15.28125" style="1" customWidth="1"/>
    <col min="4" max="4" width="15.8515625" style="12" customWidth="1"/>
    <col min="5" max="5" width="16.8515625" style="12" customWidth="1"/>
    <col min="6" max="6" width="17.00390625" style="12" customWidth="1"/>
  </cols>
  <sheetData>
    <row r="1" spans="1:6" ht="23.25">
      <c r="A1" s="45" t="s">
        <v>0</v>
      </c>
      <c r="B1" s="45"/>
      <c r="C1" s="45"/>
      <c r="D1" s="45"/>
      <c r="E1" s="45"/>
      <c r="F1" s="45"/>
    </row>
    <row r="2" spans="1:6" ht="23.25">
      <c r="A2" s="45" t="s">
        <v>1</v>
      </c>
      <c r="B2" s="45"/>
      <c r="C2" s="45"/>
      <c r="D2" s="45"/>
      <c r="E2" s="45"/>
      <c r="F2" s="45"/>
    </row>
    <row r="3" spans="1:6" ht="23.25">
      <c r="A3" s="45" t="s">
        <v>102</v>
      </c>
      <c r="B3" s="45"/>
      <c r="C3" s="45"/>
      <c r="D3" s="45"/>
      <c r="E3" s="45"/>
      <c r="F3" s="45"/>
    </row>
    <row r="4" spans="1:6" ht="21.75">
      <c r="A4" s="46" t="s">
        <v>2</v>
      </c>
      <c r="B4" s="47"/>
      <c r="C4" s="2" t="s">
        <v>3</v>
      </c>
      <c r="D4" s="13" t="s">
        <v>4</v>
      </c>
      <c r="E4" s="13" t="s">
        <v>5</v>
      </c>
      <c r="F4" s="13" t="s">
        <v>6</v>
      </c>
    </row>
    <row r="5" spans="1:6" ht="21.75">
      <c r="A5" s="9"/>
      <c r="B5" s="25" t="s">
        <v>7</v>
      </c>
      <c r="C5" s="10"/>
      <c r="D5" s="14"/>
      <c r="E5" s="14"/>
      <c r="F5" s="14"/>
    </row>
    <row r="6" spans="1:6" ht="21.75">
      <c r="A6" s="5"/>
      <c r="B6" s="6" t="s">
        <v>8</v>
      </c>
      <c r="C6" s="20" t="s">
        <v>51</v>
      </c>
      <c r="D6" s="15"/>
      <c r="E6" s="15"/>
      <c r="F6" s="15"/>
    </row>
    <row r="7" spans="1:6" ht="21.75">
      <c r="A7" s="5" t="s">
        <v>13</v>
      </c>
      <c r="B7" s="7" t="s">
        <v>9</v>
      </c>
      <c r="C7" s="4" t="s">
        <v>52</v>
      </c>
      <c r="D7" s="15">
        <v>24000</v>
      </c>
      <c r="E7" s="15">
        <v>0</v>
      </c>
      <c r="F7" s="15">
        <v>0</v>
      </c>
    </row>
    <row r="8" spans="1:6" ht="21.75">
      <c r="A8" s="5" t="s">
        <v>11</v>
      </c>
      <c r="B8" s="7" t="s">
        <v>10</v>
      </c>
      <c r="C8" s="4" t="s">
        <v>53</v>
      </c>
      <c r="D8" s="15">
        <v>37500</v>
      </c>
      <c r="E8" s="15">
        <v>20862.49</v>
      </c>
      <c r="F8" s="15">
        <v>21168.65</v>
      </c>
    </row>
    <row r="9" spans="1:6" ht="21.75">
      <c r="A9" s="5" t="s">
        <v>12</v>
      </c>
      <c r="B9" s="7" t="s">
        <v>14</v>
      </c>
      <c r="C9" s="4" t="s">
        <v>54</v>
      </c>
      <c r="D9" s="15">
        <v>400</v>
      </c>
      <c r="E9" s="15">
        <v>0</v>
      </c>
      <c r="F9" s="15">
        <v>0</v>
      </c>
    </row>
    <row r="10" spans="1:6" ht="21.75">
      <c r="A10" s="5" t="s">
        <v>16</v>
      </c>
      <c r="B10" s="7" t="s">
        <v>15</v>
      </c>
      <c r="C10" s="4" t="s">
        <v>55</v>
      </c>
      <c r="D10" s="15">
        <v>500</v>
      </c>
      <c r="E10" s="15">
        <v>0</v>
      </c>
      <c r="F10" s="15">
        <v>0</v>
      </c>
    </row>
    <row r="11" spans="1:6" ht="21.75">
      <c r="A11" s="5" t="s">
        <v>88</v>
      </c>
      <c r="B11" s="7" t="s">
        <v>89</v>
      </c>
      <c r="C11" s="23"/>
      <c r="D11" s="24">
        <v>6000</v>
      </c>
      <c r="E11" s="24">
        <v>2505.35</v>
      </c>
      <c r="F11" s="24">
        <v>2779.47</v>
      </c>
    </row>
    <row r="12" spans="1:6" ht="21.75">
      <c r="A12" s="29"/>
      <c r="B12" s="19" t="s">
        <v>17</v>
      </c>
      <c r="C12" s="2"/>
      <c r="D12" s="21">
        <f>SUM(D7:D11)</f>
        <v>68400</v>
      </c>
      <c r="E12" s="21">
        <f>+E11+E10+E9+E8+E7</f>
        <v>23367.84</v>
      </c>
      <c r="F12" s="21">
        <f>+F11+F10+F9+F8+F7</f>
        <v>23948.120000000003</v>
      </c>
    </row>
    <row r="13" spans="1:6" ht="21.75">
      <c r="A13" s="29"/>
      <c r="B13" s="19"/>
      <c r="C13" s="40"/>
      <c r="D13" s="41"/>
      <c r="E13" s="41"/>
      <c r="F13" s="41"/>
    </row>
    <row r="14" spans="1:6" ht="21.75">
      <c r="A14" s="5"/>
      <c r="B14" s="26" t="s">
        <v>18</v>
      </c>
      <c r="C14" s="10"/>
      <c r="D14" s="14"/>
      <c r="E14" s="31"/>
      <c r="F14" s="14"/>
    </row>
    <row r="15" spans="1:6" ht="21.75">
      <c r="A15" s="5"/>
      <c r="B15" s="6" t="s">
        <v>19</v>
      </c>
      <c r="C15" s="20" t="s">
        <v>56</v>
      </c>
      <c r="D15" s="15"/>
      <c r="E15" s="15"/>
      <c r="F15" s="15"/>
    </row>
    <row r="16" spans="1:6" ht="21.75">
      <c r="A16" s="5" t="s">
        <v>21</v>
      </c>
      <c r="B16" s="7" t="s">
        <v>57</v>
      </c>
      <c r="C16" s="4" t="s">
        <v>60</v>
      </c>
      <c r="D16" s="15">
        <v>500</v>
      </c>
      <c r="E16" s="15">
        <v>0</v>
      </c>
      <c r="F16" s="15">
        <v>0</v>
      </c>
    </row>
    <row r="17" spans="1:6" ht="21.75">
      <c r="A17" s="5" t="s">
        <v>22</v>
      </c>
      <c r="B17" s="7" t="s">
        <v>90</v>
      </c>
      <c r="C17" s="4" t="s">
        <v>61</v>
      </c>
      <c r="D17" s="15">
        <v>600</v>
      </c>
      <c r="E17" s="15">
        <v>0</v>
      </c>
      <c r="F17" s="15">
        <v>0</v>
      </c>
    </row>
    <row r="18" spans="1:6" ht="21.75">
      <c r="A18" s="5" t="s">
        <v>23</v>
      </c>
      <c r="B18" s="7" t="s">
        <v>58</v>
      </c>
      <c r="C18" s="4" t="s">
        <v>62</v>
      </c>
      <c r="D18" s="15">
        <v>800</v>
      </c>
      <c r="E18" s="15">
        <v>0</v>
      </c>
      <c r="F18" s="15">
        <v>0</v>
      </c>
    </row>
    <row r="19" spans="1:6" ht="21.75">
      <c r="A19" s="5" t="s">
        <v>24</v>
      </c>
      <c r="B19" s="7" t="s">
        <v>20</v>
      </c>
      <c r="C19" s="4" t="s">
        <v>63</v>
      </c>
      <c r="D19" s="15">
        <v>7500</v>
      </c>
      <c r="E19" s="15">
        <v>0</v>
      </c>
      <c r="F19" s="15">
        <v>0</v>
      </c>
    </row>
    <row r="20" spans="1:6" ht="21.75">
      <c r="A20" s="5" t="s">
        <v>25</v>
      </c>
      <c r="B20" s="7" t="s">
        <v>59</v>
      </c>
      <c r="C20" s="4" t="s">
        <v>64</v>
      </c>
      <c r="D20" s="15">
        <v>100</v>
      </c>
      <c r="E20" s="15">
        <v>0</v>
      </c>
      <c r="F20" s="15">
        <v>0</v>
      </c>
    </row>
    <row r="21" spans="1:6" ht="21.75">
      <c r="A21" s="5" t="s">
        <v>94</v>
      </c>
      <c r="B21" s="7" t="s">
        <v>101</v>
      </c>
      <c r="C21" s="4" t="s">
        <v>50</v>
      </c>
      <c r="D21" s="15" t="s">
        <v>50</v>
      </c>
      <c r="E21" s="15">
        <v>0</v>
      </c>
      <c r="F21" s="15">
        <v>200</v>
      </c>
    </row>
    <row r="22" spans="1:6" ht="21.75">
      <c r="A22" s="29"/>
      <c r="B22" s="19" t="s">
        <v>17</v>
      </c>
      <c r="C22" s="2"/>
      <c r="D22" s="21">
        <f>SUM(D16:D21)</f>
        <v>9500</v>
      </c>
      <c r="E22" s="21">
        <f>SUM(E16:E21)</f>
        <v>0</v>
      </c>
      <c r="F22" s="21">
        <v>200</v>
      </c>
    </row>
    <row r="23" spans="1:6" ht="21.75">
      <c r="A23" s="29"/>
      <c r="B23" s="19"/>
      <c r="C23" s="40"/>
      <c r="D23" s="41"/>
      <c r="E23" s="41"/>
      <c r="F23" s="41"/>
    </row>
    <row r="24" spans="1:6" ht="21.75">
      <c r="A24" s="5"/>
      <c r="B24" s="6" t="s">
        <v>26</v>
      </c>
      <c r="C24" s="22" t="s">
        <v>65</v>
      </c>
      <c r="D24" s="14"/>
      <c r="E24" s="14"/>
      <c r="F24" s="14"/>
    </row>
    <row r="25" spans="1:6" ht="21.75">
      <c r="A25" s="5" t="s">
        <v>21</v>
      </c>
      <c r="B25" s="7" t="s">
        <v>27</v>
      </c>
      <c r="C25" s="4" t="s">
        <v>65</v>
      </c>
      <c r="D25" s="15">
        <v>100000</v>
      </c>
      <c r="E25" s="34">
        <v>60519.63</v>
      </c>
      <c r="F25" s="15">
        <v>60519.63</v>
      </c>
    </row>
    <row r="26" spans="1:6" ht="21.75">
      <c r="A26" s="29"/>
      <c r="B26" s="19" t="s">
        <v>17</v>
      </c>
      <c r="C26" s="2"/>
      <c r="D26" s="21">
        <v>100000</v>
      </c>
      <c r="E26" s="21">
        <f>+E25</f>
        <v>60519.63</v>
      </c>
      <c r="F26" s="21">
        <f>+F25</f>
        <v>60519.63</v>
      </c>
    </row>
    <row r="27" spans="1:6" ht="21.75">
      <c r="A27" s="29"/>
      <c r="B27" s="19"/>
      <c r="C27" s="40"/>
      <c r="D27" s="41"/>
      <c r="E27" s="41"/>
      <c r="F27" s="41"/>
    </row>
    <row r="28" spans="1:6" ht="21.75">
      <c r="A28" s="5"/>
      <c r="B28" s="6" t="s">
        <v>28</v>
      </c>
      <c r="C28" s="22" t="s">
        <v>66</v>
      </c>
      <c r="D28" s="14" t="s">
        <v>50</v>
      </c>
      <c r="E28" s="14"/>
      <c r="F28" s="14"/>
    </row>
    <row r="29" spans="1:6" ht="21.75">
      <c r="A29" s="5" t="s">
        <v>21</v>
      </c>
      <c r="B29" s="7" t="s">
        <v>29</v>
      </c>
      <c r="C29" s="4" t="s">
        <v>66</v>
      </c>
      <c r="D29" s="15">
        <v>230000</v>
      </c>
      <c r="E29" s="15">
        <v>14975</v>
      </c>
      <c r="F29" s="15">
        <v>69835</v>
      </c>
    </row>
    <row r="30" spans="1:6" ht="21.75">
      <c r="A30" s="29"/>
      <c r="B30" s="19" t="s">
        <v>17</v>
      </c>
      <c r="C30" s="2"/>
      <c r="D30" s="21">
        <f>SUM(D29:D29)</f>
        <v>230000</v>
      </c>
      <c r="E30" s="21">
        <v>14975</v>
      </c>
      <c r="F30" s="21">
        <v>69835</v>
      </c>
    </row>
    <row r="31" spans="1:6" ht="21.75">
      <c r="A31" s="29"/>
      <c r="B31" s="19"/>
      <c r="C31" s="40"/>
      <c r="D31" s="41"/>
      <c r="E31" s="41"/>
      <c r="F31" s="41"/>
    </row>
    <row r="32" spans="1:6" ht="21.75">
      <c r="A32" s="5"/>
      <c r="B32" s="6" t="s">
        <v>30</v>
      </c>
      <c r="C32" s="22" t="s">
        <v>67</v>
      </c>
      <c r="D32" s="14"/>
      <c r="E32" s="14"/>
      <c r="F32" s="14"/>
    </row>
    <row r="33" spans="1:6" ht="21.75">
      <c r="A33" s="5" t="s">
        <v>21</v>
      </c>
      <c r="B33" s="7" t="s">
        <v>31</v>
      </c>
      <c r="C33" s="4" t="s">
        <v>68</v>
      </c>
      <c r="D33" s="15">
        <v>5000</v>
      </c>
      <c r="E33" s="15">
        <v>0</v>
      </c>
      <c r="F33" s="15">
        <v>6000</v>
      </c>
    </row>
    <row r="34" spans="1:6" ht="21.75">
      <c r="A34" s="5" t="s">
        <v>11</v>
      </c>
      <c r="B34" s="7" t="s">
        <v>32</v>
      </c>
      <c r="C34" s="4" t="s">
        <v>69</v>
      </c>
      <c r="D34" s="15">
        <v>0</v>
      </c>
      <c r="E34" s="15">
        <v>0</v>
      </c>
      <c r="F34" s="15">
        <v>0</v>
      </c>
    </row>
    <row r="35" spans="1:6" ht="21.75">
      <c r="A35" s="5" t="s">
        <v>23</v>
      </c>
      <c r="B35" s="7" t="s">
        <v>33</v>
      </c>
      <c r="C35" s="4" t="s">
        <v>70</v>
      </c>
      <c r="D35" s="15">
        <v>10000</v>
      </c>
      <c r="E35" s="15">
        <v>0</v>
      </c>
      <c r="F35" s="15">
        <v>1000</v>
      </c>
    </row>
    <row r="36" spans="1:6" ht="21.75">
      <c r="A36" s="5"/>
      <c r="B36" s="8" t="s">
        <v>17</v>
      </c>
      <c r="C36" s="3"/>
      <c r="D36" s="44">
        <f>SUM(D33:D35)</f>
        <v>15000</v>
      </c>
      <c r="E36" s="44">
        <f>SUM(E33:E35)</f>
        <v>0</v>
      </c>
      <c r="F36" s="44">
        <f>+F35+F34+F33</f>
        <v>7000</v>
      </c>
    </row>
    <row r="37" spans="1:6" ht="21.75">
      <c r="A37" s="42"/>
      <c r="B37" s="43"/>
      <c r="C37" s="3"/>
      <c r="D37" s="17"/>
      <c r="E37" s="17"/>
      <c r="F37" s="17"/>
    </row>
    <row r="38" spans="1:6" ht="21.75">
      <c r="A38" s="46" t="s">
        <v>2</v>
      </c>
      <c r="B38" s="47"/>
      <c r="C38" s="2" t="s">
        <v>3</v>
      </c>
      <c r="D38" s="13" t="s">
        <v>4</v>
      </c>
      <c r="E38" s="13" t="s">
        <v>5</v>
      </c>
      <c r="F38" s="13" t="s">
        <v>6</v>
      </c>
    </row>
    <row r="39" spans="1:6" ht="21.75">
      <c r="A39" s="5"/>
      <c r="B39" s="6" t="s">
        <v>34</v>
      </c>
      <c r="C39" s="20" t="s">
        <v>71</v>
      </c>
      <c r="D39" s="15"/>
      <c r="E39" s="15"/>
      <c r="F39" s="15"/>
    </row>
    <row r="40" spans="1:6" ht="21.75">
      <c r="A40" s="5" t="s">
        <v>13</v>
      </c>
      <c r="B40" s="7" t="s">
        <v>35</v>
      </c>
      <c r="C40" s="4" t="s">
        <v>72</v>
      </c>
      <c r="D40" s="15">
        <v>1000</v>
      </c>
      <c r="E40" s="15">
        <v>0</v>
      </c>
      <c r="F40" s="15">
        <v>0</v>
      </c>
    </row>
    <row r="41" spans="1:6" ht="21.75">
      <c r="A41" s="27"/>
      <c r="B41" s="28"/>
      <c r="C41" s="23"/>
      <c r="D41" s="24"/>
      <c r="E41" s="24"/>
      <c r="F41" s="24"/>
    </row>
    <row r="42" spans="1:6" ht="21.75">
      <c r="A42" s="29"/>
      <c r="B42" s="19" t="s">
        <v>17</v>
      </c>
      <c r="C42" s="2"/>
      <c r="D42" s="21">
        <f>SUM(D40:D41)</f>
        <v>1000</v>
      </c>
      <c r="E42" s="21">
        <f>SUM(E40:E41)</f>
        <v>0</v>
      </c>
      <c r="F42" s="21">
        <f>SUM(F39:F41)</f>
        <v>0</v>
      </c>
    </row>
    <row r="43" spans="1:6" ht="21.75">
      <c r="A43" s="5"/>
      <c r="B43" s="18" t="s">
        <v>36</v>
      </c>
      <c r="C43" s="10"/>
      <c r="D43" s="14"/>
      <c r="E43" s="14"/>
      <c r="F43" s="14"/>
    </row>
    <row r="44" spans="1:6" ht="21.75">
      <c r="A44" s="5"/>
      <c r="B44" s="6" t="s">
        <v>37</v>
      </c>
      <c r="C44" s="4" t="s">
        <v>73</v>
      </c>
      <c r="D44" s="15"/>
      <c r="E44" s="15"/>
      <c r="F44" s="15"/>
    </row>
    <row r="45" spans="1:6" ht="21.75">
      <c r="A45" s="5" t="s">
        <v>21</v>
      </c>
      <c r="B45" s="7" t="s">
        <v>74</v>
      </c>
      <c r="C45" s="4" t="s">
        <v>76</v>
      </c>
      <c r="D45" s="15">
        <v>800000</v>
      </c>
      <c r="E45" s="15">
        <v>176165.14</v>
      </c>
      <c r="F45" s="15">
        <v>353252.4</v>
      </c>
    </row>
    <row r="46" spans="1:6" ht="21.75">
      <c r="A46" s="5"/>
      <c r="B46" s="7" t="s">
        <v>75</v>
      </c>
      <c r="C46" s="4" t="s">
        <v>77</v>
      </c>
      <c r="D46" s="15">
        <v>5190000</v>
      </c>
      <c r="E46" s="15">
        <v>1818301.37</v>
      </c>
      <c r="F46" s="15">
        <v>2952801.84</v>
      </c>
    </row>
    <row r="47" spans="1:6" ht="21.75">
      <c r="A47" s="5"/>
      <c r="B47" s="7" t="s">
        <v>38</v>
      </c>
      <c r="C47" s="4" t="s">
        <v>78</v>
      </c>
      <c r="D47" s="15">
        <v>20000</v>
      </c>
      <c r="E47" s="15">
        <v>0</v>
      </c>
      <c r="F47" s="15">
        <v>0</v>
      </c>
    </row>
    <row r="48" spans="1:6" ht="21.75">
      <c r="A48" s="5"/>
      <c r="B48" s="7" t="s">
        <v>39</v>
      </c>
      <c r="C48" s="4" t="s">
        <v>79</v>
      </c>
      <c r="D48" s="15">
        <v>405000</v>
      </c>
      <c r="E48" s="34">
        <v>91001.64</v>
      </c>
      <c r="F48" s="15">
        <v>166219.25</v>
      </c>
    </row>
    <row r="49" spans="1:6" ht="21.75">
      <c r="A49" s="5"/>
      <c r="B49" s="7" t="s">
        <v>40</v>
      </c>
      <c r="C49" s="4" t="s">
        <v>80</v>
      </c>
      <c r="D49" s="15">
        <v>1105700</v>
      </c>
      <c r="E49" s="34">
        <v>202938.12</v>
      </c>
      <c r="F49" s="15">
        <v>381356.39</v>
      </c>
    </row>
    <row r="50" spans="1:6" ht="21.75">
      <c r="A50" s="5"/>
      <c r="B50" s="7" t="s">
        <v>41</v>
      </c>
      <c r="C50" s="4" t="s">
        <v>81</v>
      </c>
      <c r="D50" s="15">
        <v>0</v>
      </c>
      <c r="E50" s="15">
        <v>0</v>
      </c>
      <c r="F50" s="15">
        <v>0</v>
      </c>
    </row>
    <row r="51" spans="1:6" ht="21.75">
      <c r="A51" s="5"/>
      <c r="B51" s="7" t="s">
        <v>42</v>
      </c>
      <c r="C51" s="4" t="s">
        <v>82</v>
      </c>
      <c r="D51" s="15">
        <v>35000</v>
      </c>
      <c r="E51" s="15">
        <v>10887.13</v>
      </c>
      <c r="F51" s="15">
        <v>10887.13</v>
      </c>
    </row>
    <row r="52" spans="1:6" ht="21.75">
      <c r="A52" s="5"/>
      <c r="B52" s="7" t="s">
        <v>43</v>
      </c>
      <c r="C52" s="4" t="s">
        <v>83</v>
      </c>
      <c r="D52" s="15">
        <v>25000</v>
      </c>
      <c r="E52" s="34">
        <v>0</v>
      </c>
      <c r="F52" s="34">
        <v>11621.36</v>
      </c>
    </row>
    <row r="53" spans="1:6" ht="21.75">
      <c r="A53" s="5"/>
      <c r="B53" s="7" t="s">
        <v>44</v>
      </c>
      <c r="C53" s="4" t="s">
        <v>84</v>
      </c>
      <c r="D53" s="15">
        <v>247900</v>
      </c>
      <c r="E53" s="15">
        <v>18735</v>
      </c>
      <c r="F53" s="15">
        <v>39116</v>
      </c>
    </row>
    <row r="54" spans="1:6" ht="21.75">
      <c r="A54" s="5"/>
      <c r="B54" s="7" t="s">
        <v>47</v>
      </c>
      <c r="C54" s="4" t="s">
        <v>85</v>
      </c>
      <c r="D54" s="15">
        <v>0</v>
      </c>
      <c r="E54" s="15">
        <v>0</v>
      </c>
      <c r="F54" s="15">
        <v>0</v>
      </c>
    </row>
    <row r="55" spans="1:6" ht="21.75">
      <c r="A55" s="5"/>
      <c r="B55" s="7" t="s">
        <v>45</v>
      </c>
      <c r="C55" s="4" t="s">
        <v>86</v>
      </c>
      <c r="D55" s="15">
        <v>0</v>
      </c>
      <c r="E55" s="15">
        <v>0</v>
      </c>
      <c r="F55" s="15">
        <v>0</v>
      </c>
    </row>
    <row r="56" spans="1:6" ht="21.75">
      <c r="A56" s="5"/>
      <c r="B56" s="7"/>
      <c r="C56" s="11"/>
      <c r="D56" s="16"/>
      <c r="E56" s="16"/>
      <c r="F56" s="16"/>
    </row>
    <row r="57" spans="1:6" ht="21.75">
      <c r="A57" s="29"/>
      <c r="B57" s="19" t="s">
        <v>17</v>
      </c>
      <c r="C57" s="2"/>
      <c r="D57" s="21">
        <f>+D55+D54+D53+D52+D51+D50+D49+D48+D47+D46+D45</f>
        <v>7828600</v>
      </c>
      <c r="E57" s="21">
        <f>SUM(E45:E56)</f>
        <v>2318028.4</v>
      </c>
      <c r="F57" s="21">
        <f>SUM(F45:F56)</f>
        <v>3915254.3699999996</v>
      </c>
    </row>
    <row r="58" spans="1:6" ht="21.75">
      <c r="A58" s="5"/>
      <c r="B58" s="26" t="s">
        <v>46</v>
      </c>
      <c r="C58" s="23"/>
      <c r="D58" s="24"/>
      <c r="E58" s="24"/>
      <c r="F58" s="24"/>
    </row>
    <row r="59" spans="1:6" ht="21.75">
      <c r="A59" s="5" t="s">
        <v>21</v>
      </c>
      <c r="B59" s="7" t="s">
        <v>48</v>
      </c>
      <c r="C59" s="4" t="s">
        <v>87</v>
      </c>
      <c r="D59" s="15">
        <v>8000000</v>
      </c>
      <c r="E59" s="15">
        <v>0</v>
      </c>
      <c r="F59" s="15">
        <v>1548234.63</v>
      </c>
    </row>
    <row r="60" spans="1:6" ht="21.75">
      <c r="A60" s="5" t="s">
        <v>22</v>
      </c>
      <c r="B60" s="7" t="s">
        <v>91</v>
      </c>
      <c r="C60" s="23"/>
      <c r="D60" s="24"/>
      <c r="E60" s="24">
        <v>0</v>
      </c>
      <c r="F60" s="24">
        <v>119880</v>
      </c>
    </row>
    <row r="61" spans="1:6" ht="21.75">
      <c r="A61" s="5" t="s">
        <v>23</v>
      </c>
      <c r="B61" s="7" t="s">
        <v>92</v>
      </c>
      <c r="C61" s="23"/>
      <c r="D61" s="24"/>
      <c r="E61" s="24">
        <v>0</v>
      </c>
      <c r="F61" s="24">
        <v>0</v>
      </c>
    </row>
    <row r="62" spans="1:6" ht="21.75">
      <c r="A62" s="5" t="s">
        <v>24</v>
      </c>
      <c r="B62" s="7" t="s">
        <v>93</v>
      </c>
      <c r="C62" s="23"/>
      <c r="D62" s="24"/>
      <c r="E62" s="24">
        <v>0</v>
      </c>
      <c r="F62" s="24">
        <v>0</v>
      </c>
    </row>
    <row r="63" spans="1:6" ht="21.75">
      <c r="A63" s="5" t="s">
        <v>25</v>
      </c>
      <c r="B63" s="7" t="s">
        <v>95</v>
      </c>
      <c r="C63" s="23"/>
      <c r="D63" s="24"/>
      <c r="E63" s="24">
        <v>0</v>
      </c>
      <c r="F63" s="24">
        <v>1923000</v>
      </c>
    </row>
    <row r="64" spans="1:6" ht="21.75">
      <c r="A64" s="5" t="s">
        <v>94</v>
      </c>
      <c r="B64" s="7" t="s">
        <v>96</v>
      </c>
      <c r="C64" s="23"/>
      <c r="D64" s="24"/>
      <c r="E64" s="24">
        <v>0</v>
      </c>
      <c r="F64" s="24">
        <v>272500</v>
      </c>
    </row>
    <row r="65" spans="1:6" ht="21.75">
      <c r="A65" s="5" t="s">
        <v>97</v>
      </c>
      <c r="B65" s="7" t="s">
        <v>100</v>
      </c>
      <c r="C65" s="23"/>
      <c r="D65" s="24"/>
      <c r="E65" s="24">
        <v>0</v>
      </c>
      <c r="F65" s="24">
        <v>0</v>
      </c>
    </row>
    <row r="66" spans="1:6" ht="21.75">
      <c r="A66" s="5" t="s">
        <v>98</v>
      </c>
      <c r="B66" s="7" t="s">
        <v>99</v>
      </c>
      <c r="C66" s="23"/>
      <c r="D66" s="24"/>
      <c r="E66" s="24">
        <v>0</v>
      </c>
      <c r="F66" s="24">
        <v>0</v>
      </c>
    </row>
    <row r="67" spans="1:6" ht="21.75">
      <c r="A67" s="29"/>
      <c r="B67" s="19" t="s">
        <v>17</v>
      </c>
      <c r="C67" s="2"/>
      <c r="D67" s="21">
        <f>+D59</f>
        <v>8000000</v>
      </c>
      <c r="E67" s="21">
        <f>+E66+E65+E64+E63+E62+E61+E60+E59</f>
        <v>0</v>
      </c>
      <c r="F67" s="21">
        <f>+F66+F65+F64+F63+F62+F61+F60+F59</f>
        <v>3863614.63</v>
      </c>
    </row>
    <row r="68" spans="1:6" ht="21.75">
      <c r="A68" s="5"/>
      <c r="B68" s="18"/>
      <c r="C68" s="10"/>
      <c r="D68" s="14"/>
      <c r="E68" s="14"/>
      <c r="F68" s="14"/>
    </row>
    <row r="69" spans="1:6" ht="21.75">
      <c r="A69" s="5" t="s">
        <v>50</v>
      </c>
      <c r="B69" s="7" t="s">
        <v>50</v>
      </c>
      <c r="C69" s="4"/>
      <c r="D69" s="15"/>
      <c r="E69" s="15"/>
      <c r="F69" s="15"/>
    </row>
    <row r="70" spans="1:6" ht="21.75">
      <c r="A70" s="32"/>
      <c r="B70" s="33"/>
      <c r="C70" s="23"/>
      <c r="D70" s="24"/>
      <c r="E70" s="24"/>
      <c r="F70" s="24"/>
    </row>
    <row r="71" spans="1:6" ht="22.5" thickBot="1">
      <c r="A71" s="30"/>
      <c r="B71" s="36" t="s">
        <v>49</v>
      </c>
      <c r="C71" s="39"/>
      <c r="D71" s="35">
        <f>+D67+D57+D42+D36+D30+D26+D22+D12</f>
        <v>16252500</v>
      </c>
      <c r="E71" s="35">
        <f>+E67++E57+E36+E30+E26+E22+E12</f>
        <v>2416890.8699999996</v>
      </c>
      <c r="F71" s="35">
        <f>+F67+F57+F42+F36+F30+F26+F22+F12</f>
        <v>7940371.75</v>
      </c>
    </row>
    <row r="72" spans="1:6" ht="22.5" thickTop="1">
      <c r="A72" s="37"/>
      <c r="B72" s="33"/>
      <c r="C72" s="37"/>
      <c r="D72" s="38"/>
      <c r="E72" s="38"/>
      <c r="F72" s="38"/>
    </row>
    <row r="73" spans="1:6" ht="21.75">
      <c r="A73" s="37"/>
      <c r="B73" s="33"/>
      <c r="C73" s="37"/>
      <c r="D73" s="38"/>
      <c r="E73" s="38"/>
      <c r="F73" s="38"/>
    </row>
  </sheetData>
  <sheetProtection/>
  <mergeCells count="5">
    <mergeCell ref="A1:F1"/>
    <mergeCell ref="A38:B38"/>
    <mergeCell ref="A2:F2"/>
    <mergeCell ref="A3:F3"/>
    <mergeCell ref="A4:B4"/>
  </mergeCells>
  <printOptions/>
  <pageMargins left="0.27" right="0.16" top="0.71" bottom="0.52" header="0.4" footer="0.5"/>
  <pageSetup horizontalDpi="300" verticalDpi="300" orientation="portrait" paperSize="9" r:id="rId1"/>
  <headerFooter alignWithMargins="0">
    <oddHeader>&amp;Cหน้าที่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 in love</dc:creator>
  <cp:keywords/>
  <dc:description/>
  <cp:lastModifiedBy>KKD Windows Se7en V1</cp:lastModifiedBy>
  <cp:lastPrinted>2013-02-11T04:44:25Z</cp:lastPrinted>
  <dcterms:created xsi:type="dcterms:W3CDTF">2004-09-08T05:53:16Z</dcterms:created>
  <dcterms:modified xsi:type="dcterms:W3CDTF">2013-02-11T04:45:13Z</dcterms:modified>
  <cp:category/>
  <cp:version/>
  <cp:contentType/>
  <cp:contentStatus/>
</cp:coreProperties>
</file>